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R人事处\打印\拟聘用公示\统招202601第三批\"/>
    </mc:Choice>
  </mc:AlternateContent>
  <bookViews>
    <workbookView xWindow="0" yWindow="0" windowWidth="24042" windowHeight="9041"/>
  </bookViews>
  <sheets>
    <sheet name="Sheet1" sheetId="1" r:id="rId1"/>
  </sheets>
  <externalReferences>
    <externalReference r:id="rId2"/>
  </externalReferences>
  <definedNames>
    <definedName name="_xlnm._FilterDatabase" localSheetId="0" hidden="1">Sheet1!$4:$10</definedName>
    <definedName name="AdvTableSet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O13" i="1"/>
  <c r="N13" i="1"/>
  <c r="M13" i="1"/>
  <c r="L13" i="1"/>
  <c r="K13" i="1"/>
  <c r="F13" i="1"/>
  <c r="D13" i="1"/>
  <c r="P12" i="1"/>
  <c r="O12" i="1"/>
  <c r="N12" i="1"/>
  <c r="M12" i="1"/>
  <c r="L12" i="1"/>
  <c r="K12" i="1"/>
  <c r="F12" i="1"/>
  <c r="D12" i="1"/>
</calcChain>
</file>

<file path=xl/sharedStrings.xml><?xml version="1.0" encoding="utf-8"?>
<sst xmlns="http://schemas.openxmlformats.org/spreadsheetml/2006/main" count="122" uniqueCount="70">
  <si>
    <t>附件</t>
  </si>
  <si>
    <r>
      <t>南京市教育局直属学校2026年1月公开招聘教师拟聘用人员名单</t>
    </r>
    <r>
      <rPr>
        <sz val="18"/>
        <rFont val="Microsoft YaHei UI"/>
        <charset val="134"/>
      </rPr>
      <t>（三）</t>
    </r>
  </si>
  <si>
    <t>序号</t>
  </si>
  <si>
    <t>主管部门</t>
  </si>
  <si>
    <t>招聘单位</t>
  </si>
  <si>
    <t>招聘岗位</t>
  </si>
  <si>
    <t>拟聘人员
姓名</t>
  </si>
  <si>
    <t>准考证号</t>
  </si>
  <si>
    <t>学历</t>
  </si>
  <si>
    <t>专业</t>
  </si>
  <si>
    <t>毕业院校</t>
  </si>
  <si>
    <t>现工作单位</t>
  </si>
  <si>
    <t>成绩</t>
  </si>
  <si>
    <t>总成绩</t>
  </si>
  <si>
    <t>综合排名</t>
  </si>
  <si>
    <t>体检
情况</t>
  </si>
  <si>
    <t>考察
情况</t>
  </si>
  <si>
    <t>用人方式</t>
  </si>
  <si>
    <t>备注</t>
  </si>
  <si>
    <t>笔试</t>
  </si>
  <si>
    <t>结构化面试/综合面试/综合答辩/问题答辩</t>
  </si>
  <si>
    <t>模拟课堂 /课堂教学</t>
  </si>
  <si>
    <t>专业测试/基本功考核</t>
  </si>
  <si>
    <t>南京市教育局</t>
  </si>
  <si>
    <t>南京市金陵中学</t>
  </si>
  <si>
    <t>高中化学教师2</t>
  </si>
  <si>
    <t>朱其政</t>
  </si>
  <si>
    <t>本科</t>
  </si>
  <si>
    <t>化学</t>
  </si>
  <si>
    <t>南京师范大学</t>
  </si>
  <si>
    <t>沭阳如东中学</t>
  </si>
  <si>
    <t>合格</t>
  </si>
  <si>
    <t>编内</t>
  </si>
  <si>
    <t>南京市中华中学</t>
  </si>
  <si>
    <t>高中语文</t>
  </si>
  <si>
    <t>陈思佳</t>
  </si>
  <si>
    <t>硕士研究生</t>
  </si>
  <si>
    <t>教育学</t>
  </si>
  <si>
    <t>爱丁堡大学</t>
  </si>
  <si>
    <t>南京市东山高级中学</t>
  </si>
  <si>
    <t>初中物理2</t>
  </si>
  <si>
    <t>曹嫚冬</t>
  </si>
  <si>
    <t>物理学（师范）</t>
  </si>
  <si>
    <t>南京市第二十七初级中学</t>
  </si>
  <si>
    <t>南京外国语学校</t>
  </si>
  <si>
    <t>高中西班牙语</t>
  </si>
  <si>
    <t>祖洁卉</t>
  </si>
  <si>
    <t>博士研究生</t>
  </si>
  <si>
    <t>西班牙语与语言学（硕士）
人文研究（博士）</t>
  </si>
  <si>
    <t>奥维耶多大学</t>
  </si>
  <si>
    <t>南京工业大学</t>
  </si>
  <si>
    <t>南京师范大学附属中学</t>
  </si>
  <si>
    <t>高中语文教师2</t>
  </si>
  <si>
    <t>姚卉</t>
  </si>
  <si>
    <t>广播电视</t>
  </si>
  <si>
    <t>北京大学</t>
  </si>
  <si>
    <t>深圳中学</t>
  </si>
  <si>
    <t>徐懿</t>
  </si>
  <si>
    <t>高中化学教师</t>
  </si>
  <si>
    <t>蒋丽</t>
  </si>
  <si>
    <t>学科教学（化学）</t>
  </si>
  <si>
    <t>华东师范大学</t>
  </si>
  <si>
    <t>合肥市第十中学</t>
  </si>
  <si>
    <t>薛诗渝</t>
  </si>
  <si>
    <t>中国语言文学</t>
  </si>
  <si>
    <t>南京大学</t>
  </si>
  <si>
    <t>无</t>
  </si>
  <si>
    <t>递补</t>
  </si>
  <si>
    <t>刘安妮</t>
  </si>
  <si>
    <t>学科教学（英语）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</si>
</sst>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_);[Red]\(0.00\)"/>
    <numFmt numFmtId="179" formatCode="0.00_ "/>
    <numFmt numFmtId="180" formatCode="0_ "/>
  </numFmts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8"/>
      <name val="Microsoft YaHei U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9" fontId="1" fillId="0" borderId="3" xfId="0" applyNumberFormat="1" applyFont="1" applyBorder="1" applyAlignment="1">
      <alignment horizontal="center" vertical="center" wrapText="1"/>
    </xf>
    <xf numFmtId="179" fontId="1" fillId="0" borderId="3" xfId="0" applyNumberFormat="1" applyFont="1" applyBorder="1" applyAlignment="1">
      <alignment horizontal="center" vertical="center"/>
    </xf>
    <xf numFmtId="18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6723;\Tea2015\&#26700;&#38754;\&#20307;&#26816;&#12289;&#20844;&#31034;&#21442;&#32771;\&#26032;&#24314;%20XLS%20&#24037;&#2031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</sheetNames>
    <sheetDataSet>
      <sheetData sheetId="0" refreshError="1">
        <row r="1">
          <cell r="C1" t="str">
            <v>姓名</v>
          </cell>
          <cell r="D1" t="str">
            <v>岗位名称</v>
          </cell>
          <cell r="E1" t="str">
            <v>准考证号</v>
          </cell>
          <cell r="F1" t="str">
            <v>笔试成绩</v>
          </cell>
          <cell r="G1" t="str">
            <v>面试成绩</v>
          </cell>
          <cell r="J1" t="str">
            <v>考试形式和所占比例</v>
          </cell>
          <cell r="K1" t="str">
            <v>总成绩</v>
          </cell>
          <cell r="L1" t="str">
            <v>排序</v>
          </cell>
        </row>
        <row r="2">
          <cell r="F2" t="str">
            <v>百分制</v>
          </cell>
          <cell r="G2" t="str">
            <v>专业测试成绩</v>
          </cell>
          <cell r="H2" t="str">
            <v>课堂教学成绩</v>
          </cell>
          <cell r="I2" t="str">
            <v>结构化面试成绩</v>
          </cell>
        </row>
        <row r="3">
          <cell r="G3" t="str">
            <v>百分制</v>
          </cell>
          <cell r="H3" t="str">
            <v>百分制</v>
          </cell>
          <cell r="I3" t="str">
            <v>百分制</v>
          </cell>
        </row>
        <row r="4">
          <cell r="C4" t="str">
            <v>朱姿懿</v>
          </cell>
          <cell r="D4" t="str">
            <v>高中语文教师1</v>
          </cell>
          <cell r="E4">
            <v>2601080926</v>
          </cell>
          <cell r="F4">
            <v>70</v>
          </cell>
          <cell r="G4">
            <v>76</v>
          </cell>
          <cell r="H4">
            <v>65.599999999999994</v>
          </cell>
          <cell r="I4">
            <v>70.400000000000006</v>
          </cell>
          <cell r="J4" t="str">
            <v>笔试成绩占30%，面试成绩占70%（专业测试占35%，课堂教学占40%，结构化面试占25%）</v>
          </cell>
          <cell r="K4">
            <v>70.31</v>
          </cell>
          <cell r="L4">
            <v>1</v>
          </cell>
        </row>
        <row r="5">
          <cell r="C5" t="str">
            <v>徐晓飞</v>
          </cell>
          <cell r="D5" t="str">
            <v>高中语文教师1</v>
          </cell>
          <cell r="E5">
            <v>2601081706</v>
          </cell>
          <cell r="F5">
            <v>69.06</v>
          </cell>
          <cell r="G5">
            <v>72</v>
          </cell>
          <cell r="H5">
            <v>66</v>
          </cell>
          <cell r="I5">
            <v>65.8</v>
          </cell>
          <cell r="K5">
            <v>68.349999999999994</v>
          </cell>
          <cell r="L5">
            <v>2</v>
          </cell>
        </row>
        <row r="6">
          <cell r="C6" t="str">
            <v>张以嘉</v>
          </cell>
          <cell r="D6" t="str">
            <v>高中语文教师1</v>
          </cell>
          <cell r="E6">
            <v>2601070505</v>
          </cell>
          <cell r="F6">
            <v>68.75</v>
          </cell>
          <cell r="G6">
            <v>75</v>
          </cell>
          <cell r="H6">
            <v>62</v>
          </cell>
          <cell r="I6">
            <v>60.4</v>
          </cell>
          <cell r="K6">
            <v>66.930000000000007</v>
          </cell>
          <cell r="L6">
            <v>3</v>
          </cell>
        </row>
        <row r="7">
          <cell r="C7" t="str">
            <v>薛诗渝</v>
          </cell>
          <cell r="D7" t="str">
            <v>高中语文教师1</v>
          </cell>
          <cell r="E7">
            <v>2601082207</v>
          </cell>
          <cell r="F7">
            <v>63.75</v>
          </cell>
          <cell r="G7">
            <v>77</v>
          </cell>
          <cell r="H7">
            <v>61.2</v>
          </cell>
          <cell r="I7">
            <v>62.8</v>
          </cell>
          <cell r="K7">
            <v>66.12</v>
          </cell>
          <cell r="L7">
            <v>4</v>
          </cell>
        </row>
        <row r="8">
          <cell r="C8" t="str">
            <v>徐悦</v>
          </cell>
          <cell r="D8" t="str">
            <v>高中语文教师1</v>
          </cell>
          <cell r="E8">
            <v>2601081316</v>
          </cell>
          <cell r="F8">
            <v>72.81</v>
          </cell>
          <cell r="G8">
            <v>62</v>
          </cell>
          <cell r="H8">
            <v>63.6</v>
          </cell>
          <cell r="I8">
            <v>63.8</v>
          </cell>
          <cell r="K8">
            <v>66.010000000000005</v>
          </cell>
          <cell r="L8">
            <v>5</v>
          </cell>
        </row>
        <row r="9">
          <cell r="C9" t="str">
            <v>张潇尹</v>
          </cell>
          <cell r="D9" t="str">
            <v>高中语文教师1</v>
          </cell>
          <cell r="E9">
            <v>2601070209</v>
          </cell>
          <cell r="F9">
            <v>66.88</v>
          </cell>
          <cell r="G9">
            <v>62</v>
          </cell>
          <cell r="H9">
            <v>64</v>
          </cell>
          <cell r="I9">
            <v>58.2</v>
          </cell>
          <cell r="K9" t="str">
            <v>/</v>
          </cell>
          <cell r="L9" t="str">
            <v>/</v>
          </cell>
        </row>
        <row r="10">
          <cell r="C10" t="str">
            <v>张宇琦</v>
          </cell>
          <cell r="D10" t="str">
            <v>高中语文教师1</v>
          </cell>
          <cell r="E10">
            <v>2601070713</v>
          </cell>
          <cell r="F10">
            <v>63.13</v>
          </cell>
          <cell r="G10">
            <v>68</v>
          </cell>
          <cell r="H10">
            <v>49.4</v>
          </cell>
          <cell r="I10" t="str">
            <v>/</v>
          </cell>
          <cell r="K10" t="str">
            <v>/</v>
          </cell>
          <cell r="L10" t="str">
            <v>/</v>
          </cell>
        </row>
        <row r="11">
          <cell r="C11" t="str">
            <v>邱嘉鑫</v>
          </cell>
          <cell r="D11" t="str">
            <v>高中语文教师1</v>
          </cell>
          <cell r="E11">
            <v>2601081101</v>
          </cell>
          <cell r="F11">
            <v>69.06</v>
          </cell>
          <cell r="G11">
            <v>66</v>
          </cell>
          <cell r="H11">
            <v>54.6</v>
          </cell>
          <cell r="I11" t="str">
            <v>/</v>
          </cell>
          <cell r="K11" t="str">
            <v>/</v>
          </cell>
          <cell r="L11" t="str">
            <v>/</v>
          </cell>
        </row>
        <row r="12">
          <cell r="C12" t="str">
            <v>郑其文</v>
          </cell>
          <cell r="D12" t="str">
            <v>高中语文教师1</v>
          </cell>
          <cell r="E12">
            <v>2601081204</v>
          </cell>
          <cell r="F12">
            <v>65.94</v>
          </cell>
          <cell r="G12">
            <v>62</v>
          </cell>
          <cell r="H12">
            <v>55.2</v>
          </cell>
          <cell r="I12" t="str">
            <v>/</v>
          </cell>
          <cell r="K12" t="str">
            <v>/</v>
          </cell>
          <cell r="L12" t="str">
            <v>/</v>
          </cell>
        </row>
        <row r="14">
          <cell r="C14" t="str">
            <v>姓名</v>
          </cell>
          <cell r="D14" t="str">
            <v>岗位名称</v>
          </cell>
          <cell r="E14" t="str">
            <v>准考证号</v>
          </cell>
          <cell r="F14" t="str">
            <v>笔试成绩</v>
          </cell>
          <cell r="G14" t="str">
            <v>面试成绩</v>
          </cell>
          <cell r="J14" t="str">
            <v>考试形式和所占比例</v>
          </cell>
          <cell r="K14" t="str">
            <v>总成绩</v>
          </cell>
          <cell r="L14" t="str">
            <v>排序</v>
          </cell>
        </row>
        <row r="15">
          <cell r="F15" t="str">
            <v>百分制</v>
          </cell>
          <cell r="G15" t="str">
            <v>专业测试成绩</v>
          </cell>
          <cell r="H15" t="str">
            <v>课堂教学成绩</v>
          </cell>
          <cell r="I15" t="str">
            <v>结构化面试成绩</v>
          </cell>
        </row>
        <row r="16">
          <cell r="G16" t="str">
            <v>百分制</v>
          </cell>
          <cell r="H16" t="str">
            <v>百分制</v>
          </cell>
          <cell r="I16" t="str">
            <v>百分制</v>
          </cell>
        </row>
        <row r="17">
          <cell r="C17" t="str">
            <v>姚卉</v>
          </cell>
          <cell r="D17" t="str">
            <v>高中语文教师2</v>
          </cell>
          <cell r="E17">
            <v>2601071303</v>
          </cell>
          <cell r="F17">
            <v>76.56</v>
          </cell>
          <cell r="G17">
            <v>72</v>
          </cell>
          <cell r="H17">
            <v>68.400000000000006</v>
          </cell>
          <cell r="I17">
            <v>68.2</v>
          </cell>
          <cell r="J17" t="str">
            <v>笔试成绩占30%，面试成绩占70%（专业测试占35%，课堂教学占40%，结构化面试占25%）</v>
          </cell>
          <cell r="K17">
            <v>71.7</v>
          </cell>
          <cell r="L17">
            <v>1</v>
          </cell>
        </row>
        <row r="18">
          <cell r="C18" t="str">
            <v>赵瑜</v>
          </cell>
          <cell r="D18" t="str">
            <v>高中语文教师2</v>
          </cell>
          <cell r="E18">
            <v>2601070208</v>
          </cell>
          <cell r="F18">
            <v>68.13</v>
          </cell>
          <cell r="G18">
            <v>77</v>
          </cell>
          <cell r="H18">
            <v>70.2</v>
          </cell>
          <cell r="I18">
            <v>68.2</v>
          </cell>
          <cell r="K18">
            <v>70.900000000000006</v>
          </cell>
          <cell r="L18">
            <v>2</v>
          </cell>
        </row>
        <row r="19">
          <cell r="C19" t="str">
            <v>徐懿</v>
          </cell>
          <cell r="D19" t="str">
            <v>高中语文教师2</v>
          </cell>
          <cell r="E19">
            <v>2601071612</v>
          </cell>
          <cell r="F19">
            <v>65.63</v>
          </cell>
          <cell r="G19">
            <v>75</v>
          </cell>
          <cell r="H19">
            <v>64.8</v>
          </cell>
          <cell r="I19">
            <v>63</v>
          </cell>
          <cell r="K19">
            <v>67.23</v>
          </cell>
          <cell r="L19">
            <v>3</v>
          </cell>
        </row>
        <row r="20">
          <cell r="C20" t="str">
            <v>刘敏</v>
          </cell>
          <cell r="D20" t="str">
            <v>高中语文教师2</v>
          </cell>
          <cell r="E20">
            <v>2601080219</v>
          </cell>
          <cell r="F20">
            <v>67.19</v>
          </cell>
          <cell r="G20">
            <v>76</v>
          </cell>
          <cell r="H20">
            <v>60.6</v>
          </cell>
          <cell r="I20">
            <v>63.8</v>
          </cell>
          <cell r="K20">
            <v>66.91</v>
          </cell>
          <cell r="L20">
            <v>4</v>
          </cell>
        </row>
        <row r="21">
          <cell r="C21" t="str">
            <v>孙玲玲</v>
          </cell>
          <cell r="D21" t="str">
            <v>高中语文教师2</v>
          </cell>
          <cell r="E21">
            <v>2601080701</v>
          </cell>
          <cell r="F21">
            <v>70</v>
          </cell>
          <cell r="G21">
            <v>68</v>
          </cell>
          <cell r="H21">
            <v>63.4</v>
          </cell>
          <cell r="I21">
            <v>64.599999999999994</v>
          </cell>
          <cell r="K21">
            <v>66.72</v>
          </cell>
          <cell r="L21">
            <v>5</v>
          </cell>
        </row>
        <row r="22">
          <cell r="C22" t="str">
            <v>姚苏革</v>
          </cell>
          <cell r="D22" t="str">
            <v>高中语文教师2</v>
          </cell>
          <cell r="E22">
            <v>2601070306</v>
          </cell>
          <cell r="F22">
            <v>71.88</v>
          </cell>
          <cell r="G22">
            <v>67</v>
          </cell>
          <cell r="H22">
            <v>57.8</v>
          </cell>
          <cell r="I22">
            <v>63.2</v>
          </cell>
          <cell r="K22" t="str">
            <v>/</v>
          </cell>
          <cell r="L22" t="str">
            <v>/</v>
          </cell>
        </row>
        <row r="23">
          <cell r="C23" t="str">
            <v>钱苗</v>
          </cell>
          <cell r="D23" t="str">
            <v>高中语文教师2</v>
          </cell>
          <cell r="E23">
            <v>2601071029</v>
          </cell>
          <cell r="F23">
            <v>65</v>
          </cell>
          <cell r="G23">
            <v>57</v>
          </cell>
          <cell r="H23">
            <v>70.8</v>
          </cell>
          <cell r="I23">
            <v>61.6</v>
          </cell>
          <cell r="K23" t="str">
            <v>/</v>
          </cell>
          <cell r="L23" t="str">
            <v>/</v>
          </cell>
        </row>
        <row r="24">
          <cell r="C24" t="str">
            <v>毕晓宇</v>
          </cell>
          <cell r="D24" t="str">
            <v>高中语文教师2</v>
          </cell>
          <cell r="E24">
            <v>2601071512</v>
          </cell>
          <cell r="F24">
            <v>65</v>
          </cell>
          <cell r="G24">
            <v>50</v>
          </cell>
          <cell r="H24" t="str">
            <v>/</v>
          </cell>
          <cell r="I24" t="str">
            <v>/</v>
          </cell>
          <cell r="K24" t="str">
            <v>/</v>
          </cell>
          <cell r="L24" t="str">
            <v>/</v>
          </cell>
        </row>
        <row r="25">
          <cell r="C25" t="str">
            <v>陶红</v>
          </cell>
          <cell r="D25" t="str">
            <v>高中语文教师2</v>
          </cell>
          <cell r="E25">
            <v>2601081512</v>
          </cell>
          <cell r="F25">
            <v>66.88</v>
          </cell>
          <cell r="G25">
            <v>57</v>
          </cell>
          <cell r="H25">
            <v>56.2</v>
          </cell>
          <cell r="I25">
            <v>60.8</v>
          </cell>
          <cell r="K25" t="str">
            <v>/</v>
          </cell>
          <cell r="L25" t="str">
            <v>/</v>
          </cell>
        </row>
        <row r="26">
          <cell r="C26" t="str">
            <v>汝晶晶</v>
          </cell>
          <cell r="D26" t="str">
            <v>高中语文教师2</v>
          </cell>
          <cell r="E26">
            <v>2601081524</v>
          </cell>
          <cell r="F26">
            <v>70.31</v>
          </cell>
          <cell r="G26">
            <v>66</v>
          </cell>
          <cell r="H26">
            <v>56.6</v>
          </cell>
          <cell r="I26">
            <v>58.8</v>
          </cell>
          <cell r="K26" t="str">
            <v>/</v>
          </cell>
          <cell r="L26" t="str">
            <v>/</v>
          </cell>
        </row>
        <row r="28">
          <cell r="C28" t="str">
            <v>姓名</v>
          </cell>
          <cell r="D28" t="str">
            <v>岗位名称</v>
          </cell>
          <cell r="E28" t="str">
            <v>准考证号</v>
          </cell>
          <cell r="F28" t="str">
            <v>笔试成绩</v>
          </cell>
          <cell r="G28" t="str">
            <v>面试成绩</v>
          </cell>
          <cell r="J28" t="str">
            <v>考试形式和所占比例</v>
          </cell>
          <cell r="K28" t="str">
            <v>总成绩</v>
          </cell>
          <cell r="L28" t="str">
            <v>排序</v>
          </cell>
        </row>
        <row r="29">
          <cell r="F29" t="str">
            <v>百分制</v>
          </cell>
          <cell r="G29" t="str">
            <v>专业测试成绩</v>
          </cell>
          <cell r="H29" t="str">
            <v>课堂教学成绩</v>
          </cell>
          <cell r="I29" t="str">
            <v>结构化面试成绩</v>
          </cell>
        </row>
        <row r="30">
          <cell r="G30" t="str">
            <v>百分制</v>
          </cell>
          <cell r="H30" t="str">
            <v>百分制</v>
          </cell>
          <cell r="I30" t="str">
            <v>百分制</v>
          </cell>
        </row>
        <row r="31">
          <cell r="C31" t="str">
            <v>李伟健</v>
          </cell>
          <cell r="D31" t="str">
            <v>高中数学教师</v>
          </cell>
          <cell r="E31">
            <v>2602020926</v>
          </cell>
          <cell r="F31">
            <v>73.44</v>
          </cell>
          <cell r="G31">
            <v>84</v>
          </cell>
          <cell r="H31">
            <v>72</v>
          </cell>
          <cell r="I31">
            <v>77</v>
          </cell>
          <cell r="J31" t="str">
            <v>笔试占30%，面试占70%（专业测试占35%，课堂教学占40%，结构化面试占25%）</v>
          </cell>
          <cell r="K31">
            <v>76.25</v>
          </cell>
          <cell r="L31">
            <v>1</v>
          </cell>
        </row>
        <row r="32">
          <cell r="C32" t="str">
            <v>杨萌</v>
          </cell>
          <cell r="D32" t="str">
            <v>高中数学教师</v>
          </cell>
          <cell r="E32">
            <v>2602020322</v>
          </cell>
          <cell r="F32">
            <v>65.94</v>
          </cell>
          <cell r="G32">
            <v>55</v>
          </cell>
          <cell r="H32">
            <v>66.2</v>
          </cell>
          <cell r="I32">
            <v>56.4</v>
          </cell>
          <cell r="K32" t="str">
            <v>/</v>
          </cell>
          <cell r="L32" t="str">
            <v>/</v>
          </cell>
        </row>
        <row r="33">
          <cell r="C33" t="str">
            <v>范亚东</v>
          </cell>
          <cell r="D33" t="str">
            <v>高中数学教师</v>
          </cell>
          <cell r="E33">
            <v>2602020707</v>
          </cell>
          <cell r="F33">
            <v>69.06</v>
          </cell>
          <cell r="G33">
            <v>48</v>
          </cell>
          <cell r="H33" t="str">
            <v>/</v>
          </cell>
          <cell r="I33" t="str">
            <v>/</v>
          </cell>
          <cell r="K33" t="str">
            <v>/</v>
          </cell>
          <cell r="L33" t="str">
            <v>/</v>
          </cell>
        </row>
        <row r="34">
          <cell r="C34" t="str">
            <v>刘姣</v>
          </cell>
          <cell r="D34" t="str">
            <v>高中数学教师</v>
          </cell>
          <cell r="E34">
            <v>2602020928</v>
          </cell>
          <cell r="F34">
            <v>72.81</v>
          </cell>
          <cell r="G34">
            <v>43</v>
          </cell>
          <cell r="H34">
            <v>78.400000000000006</v>
          </cell>
          <cell r="I34">
            <v>64.599999999999994</v>
          </cell>
          <cell r="K34" t="str">
            <v>/</v>
          </cell>
          <cell r="L34" t="str">
            <v>/</v>
          </cell>
        </row>
        <row r="35">
          <cell r="C35" t="str">
            <v>高莹</v>
          </cell>
          <cell r="D35" t="str">
            <v>高中数学教师</v>
          </cell>
          <cell r="E35">
            <v>2602021228</v>
          </cell>
          <cell r="F35">
            <v>66.56</v>
          </cell>
          <cell r="G35">
            <v>65</v>
          </cell>
          <cell r="H35">
            <v>55.2</v>
          </cell>
          <cell r="I35">
            <v>70.599999999999994</v>
          </cell>
          <cell r="K35" t="str">
            <v>/</v>
          </cell>
          <cell r="L35" t="str">
            <v>/</v>
          </cell>
        </row>
        <row r="36">
          <cell r="C36" t="str">
            <v>夏宇</v>
          </cell>
          <cell r="D36" t="str">
            <v>高中数学教师</v>
          </cell>
          <cell r="E36">
            <v>2602021311</v>
          </cell>
          <cell r="F36">
            <v>71.56</v>
          </cell>
          <cell r="G36">
            <v>55</v>
          </cell>
          <cell r="H36">
            <v>63.2</v>
          </cell>
          <cell r="I36">
            <v>69.400000000000006</v>
          </cell>
          <cell r="K36" t="str">
            <v>/</v>
          </cell>
          <cell r="L36" t="str">
            <v>/</v>
          </cell>
        </row>
        <row r="37">
          <cell r="C37" t="str">
            <v>江后国</v>
          </cell>
          <cell r="D37" t="str">
            <v>高中数学教师</v>
          </cell>
          <cell r="E37">
            <v>2602021619</v>
          </cell>
          <cell r="F37">
            <v>75.63</v>
          </cell>
          <cell r="G37">
            <v>73</v>
          </cell>
          <cell r="H37">
            <v>58.6</v>
          </cell>
          <cell r="I37" t="str">
            <v>/</v>
          </cell>
          <cell r="K37" t="str">
            <v>/</v>
          </cell>
          <cell r="L37" t="str">
            <v>/</v>
          </cell>
        </row>
        <row r="38">
          <cell r="C38" t="str">
            <v>张艳艳</v>
          </cell>
          <cell r="D38" t="str">
            <v>高中数学教师</v>
          </cell>
          <cell r="E38">
            <v>2602022208</v>
          </cell>
          <cell r="F38">
            <v>68.13</v>
          </cell>
          <cell r="G38">
            <v>75</v>
          </cell>
          <cell r="H38">
            <v>61</v>
          </cell>
          <cell r="I38">
            <v>58.4</v>
          </cell>
          <cell r="K38" t="str">
            <v>/</v>
          </cell>
          <cell r="L38" t="str">
            <v>/</v>
          </cell>
        </row>
        <row r="40">
          <cell r="C40" t="str">
            <v>姓名</v>
          </cell>
          <cell r="D40" t="str">
            <v>岗位名称</v>
          </cell>
          <cell r="E40" t="str">
            <v>准考证号</v>
          </cell>
          <cell r="F40" t="str">
            <v>笔试成绩</v>
          </cell>
          <cell r="G40" t="str">
            <v>面试成绩</v>
          </cell>
          <cell r="J40" t="str">
            <v>考试形式和所占比例</v>
          </cell>
          <cell r="K40" t="str">
            <v>总成绩</v>
          </cell>
          <cell r="L40" t="str">
            <v>排序</v>
          </cell>
        </row>
        <row r="41">
          <cell r="F41" t="str">
            <v>百分制</v>
          </cell>
          <cell r="G41" t="str">
            <v>专业测试成绩</v>
          </cell>
          <cell r="H41" t="str">
            <v>课堂教学成绩</v>
          </cell>
          <cell r="I41" t="str">
            <v>结构化面试成绩</v>
          </cell>
        </row>
        <row r="42">
          <cell r="G42" t="str">
            <v>百分制</v>
          </cell>
          <cell r="H42" t="str">
            <v>百分制</v>
          </cell>
          <cell r="I42" t="str">
            <v>百分制</v>
          </cell>
        </row>
        <row r="43">
          <cell r="C43" t="str">
            <v>朱蕴文</v>
          </cell>
          <cell r="D43" t="str">
            <v>高中英语教师1</v>
          </cell>
          <cell r="E43">
            <v>2603163605</v>
          </cell>
          <cell r="F43">
            <v>69.38</v>
          </cell>
          <cell r="G43">
            <v>75</v>
          </cell>
          <cell r="H43">
            <v>72.2</v>
          </cell>
          <cell r="I43">
            <v>82</v>
          </cell>
          <cell r="J43" t="str">
            <v>笔试占30%，面试占70%（专业测试占35%，课堂教学占40%，结构化面试占25%）</v>
          </cell>
          <cell r="K43">
            <v>73.760000000000005</v>
          </cell>
          <cell r="L43">
            <v>1</v>
          </cell>
        </row>
        <row r="44">
          <cell r="C44" t="str">
            <v>谢朝翰</v>
          </cell>
          <cell r="D44" t="str">
            <v>高中英语教师1</v>
          </cell>
          <cell r="E44">
            <v>2603165502</v>
          </cell>
          <cell r="F44">
            <v>72.81</v>
          </cell>
          <cell r="G44">
            <v>72</v>
          </cell>
          <cell r="H44">
            <v>64.599999999999994</v>
          </cell>
          <cell r="I44">
            <v>80.599999999999994</v>
          </cell>
          <cell r="K44">
            <v>71.680000000000007</v>
          </cell>
          <cell r="L44">
            <v>2</v>
          </cell>
        </row>
        <row r="45">
          <cell r="C45" t="str">
            <v>刘安妮</v>
          </cell>
          <cell r="D45" t="str">
            <v>高中英语教师1</v>
          </cell>
          <cell r="E45">
            <v>2603168902</v>
          </cell>
          <cell r="F45">
            <v>69.69</v>
          </cell>
          <cell r="G45">
            <v>62</v>
          </cell>
          <cell r="H45">
            <v>68.599999999999994</v>
          </cell>
          <cell r="I45">
            <v>79.400000000000006</v>
          </cell>
          <cell r="K45">
            <v>69.2</v>
          </cell>
          <cell r="L45">
            <v>3</v>
          </cell>
        </row>
        <row r="46">
          <cell r="C46" t="str">
            <v>刘亦涛</v>
          </cell>
          <cell r="D46" t="str">
            <v>高中英语教师1</v>
          </cell>
          <cell r="E46">
            <v>2603163629</v>
          </cell>
          <cell r="F46">
            <v>69.69</v>
          </cell>
          <cell r="G46">
            <v>75</v>
          </cell>
          <cell r="H46">
            <v>62</v>
          </cell>
          <cell r="I46">
            <v>63.6</v>
          </cell>
          <cell r="K46">
            <v>67.77</v>
          </cell>
          <cell r="L46">
            <v>4</v>
          </cell>
        </row>
        <row r="47">
          <cell r="C47" t="str">
            <v>王小淑</v>
          </cell>
          <cell r="D47" t="str">
            <v>高中英语教师1</v>
          </cell>
          <cell r="E47">
            <v>2603162417</v>
          </cell>
          <cell r="F47">
            <v>75.63</v>
          </cell>
          <cell r="G47">
            <v>67</v>
          </cell>
          <cell r="H47">
            <v>50</v>
          </cell>
          <cell r="I47">
            <v>49</v>
          </cell>
          <cell r="K47" t="str">
            <v>/</v>
          </cell>
          <cell r="L47" t="str">
            <v>/</v>
          </cell>
        </row>
        <row r="48">
          <cell r="C48" t="str">
            <v>张朱琳</v>
          </cell>
          <cell r="D48" t="str">
            <v>高中英语教师1</v>
          </cell>
          <cell r="E48">
            <v>2603167510</v>
          </cell>
          <cell r="F48">
            <v>70.63</v>
          </cell>
          <cell r="G48">
            <v>61</v>
          </cell>
          <cell r="H48">
            <v>53.2</v>
          </cell>
          <cell r="I48" t="str">
            <v>/</v>
          </cell>
          <cell r="K48" t="str">
            <v>/</v>
          </cell>
          <cell r="L48" t="str">
            <v>/</v>
          </cell>
        </row>
        <row r="50">
          <cell r="C50" t="str">
            <v>姓名</v>
          </cell>
          <cell r="D50" t="str">
            <v>岗位名称</v>
          </cell>
          <cell r="E50" t="str">
            <v>准考证号</v>
          </cell>
          <cell r="F50" t="str">
            <v>笔试成绩</v>
          </cell>
          <cell r="G50" t="str">
            <v>面试成绩</v>
          </cell>
          <cell r="J50" t="str">
            <v>考试形式和所占比例</v>
          </cell>
          <cell r="K50" t="str">
            <v>总成绩</v>
          </cell>
          <cell r="L50" t="str">
            <v>排序</v>
          </cell>
        </row>
        <row r="51">
          <cell r="F51" t="str">
            <v>百分制</v>
          </cell>
          <cell r="G51" t="str">
            <v>专业测试成绩</v>
          </cell>
          <cell r="H51" t="str">
            <v>课堂教学成绩</v>
          </cell>
          <cell r="I51" t="str">
            <v>结构化面试成绩</v>
          </cell>
        </row>
        <row r="52">
          <cell r="G52" t="str">
            <v>百分制</v>
          </cell>
          <cell r="H52" t="str">
            <v>百分制</v>
          </cell>
          <cell r="I52" t="str">
            <v>百分制</v>
          </cell>
        </row>
        <row r="53">
          <cell r="C53" t="str">
            <v>陈冲冲</v>
          </cell>
          <cell r="D53" t="str">
            <v>高中英语教师2</v>
          </cell>
          <cell r="E53">
            <v>2603164904</v>
          </cell>
          <cell r="F53">
            <v>60.63</v>
          </cell>
          <cell r="G53">
            <v>67</v>
          </cell>
          <cell r="H53">
            <v>50.8</v>
          </cell>
          <cell r="I53">
            <v>53.4</v>
          </cell>
          <cell r="J53" t="str">
            <v>笔试占30%，面试占70%（专业测试占35%，课堂教学占40%，结构化面试占25%）</v>
          </cell>
          <cell r="K53" t="str">
            <v>/</v>
          </cell>
          <cell r="L53" t="str">
            <v>/</v>
          </cell>
        </row>
        <row r="54">
          <cell r="C54" t="str">
            <v>方亚婷</v>
          </cell>
          <cell r="D54" t="str">
            <v>高中英语教师2</v>
          </cell>
          <cell r="E54">
            <v>2603165011</v>
          </cell>
          <cell r="F54">
            <v>64.06</v>
          </cell>
          <cell r="G54">
            <v>62</v>
          </cell>
          <cell r="H54">
            <v>50.6</v>
          </cell>
          <cell r="I54">
            <v>50.4</v>
          </cell>
          <cell r="K54" t="str">
            <v>/</v>
          </cell>
          <cell r="L54" t="str">
            <v>/</v>
          </cell>
        </row>
        <row r="55">
          <cell r="C55" t="str">
            <v>张正佳</v>
          </cell>
          <cell r="D55" t="str">
            <v>高中英语教师2</v>
          </cell>
          <cell r="E55">
            <v>2603166519</v>
          </cell>
          <cell r="F55">
            <v>63.44</v>
          </cell>
          <cell r="G55">
            <v>66</v>
          </cell>
          <cell r="H55">
            <v>50.2</v>
          </cell>
          <cell r="I55">
            <v>61.8</v>
          </cell>
          <cell r="K55" t="str">
            <v>/</v>
          </cell>
          <cell r="L55" t="str">
            <v>/</v>
          </cell>
        </row>
        <row r="57">
          <cell r="C57" t="str">
            <v>姓名</v>
          </cell>
          <cell r="D57" t="str">
            <v>岗位名称</v>
          </cell>
          <cell r="E57" t="str">
            <v>准考证号</v>
          </cell>
          <cell r="F57" t="str">
            <v>笔试成绩</v>
          </cell>
          <cell r="G57" t="str">
            <v>面试成绩</v>
          </cell>
          <cell r="J57" t="str">
            <v>考试形式和所占比例</v>
          </cell>
          <cell r="K57" t="str">
            <v>总成绩</v>
          </cell>
          <cell r="L57" t="str">
            <v>排序</v>
          </cell>
        </row>
        <row r="58">
          <cell r="F58" t="str">
            <v>百分制</v>
          </cell>
          <cell r="G58" t="str">
            <v>专业测试成绩</v>
          </cell>
          <cell r="H58" t="str">
            <v>课堂教学成绩</v>
          </cell>
          <cell r="I58" t="str">
            <v>结构化面试成绩</v>
          </cell>
        </row>
        <row r="59">
          <cell r="G59" t="str">
            <v>百分制</v>
          </cell>
          <cell r="H59" t="str">
            <v>百分制</v>
          </cell>
          <cell r="I59" t="str">
            <v>百分制</v>
          </cell>
        </row>
        <row r="60">
          <cell r="C60" t="str">
            <v>蒋浩然</v>
          </cell>
          <cell r="D60" t="str">
            <v>高中物理教师</v>
          </cell>
          <cell r="E60">
            <v>2604180320</v>
          </cell>
          <cell r="F60">
            <v>76.88</v>
          </cell>
          <cell r="G60">
            <v>65</v>
          </cell>
          <cell r="H60">
            <v>74.599999999999994</v>
          </cell>
          <cell r="I60">
            <v>71.400000000000006</v>
          </cell>
          <cell r="J60" t="str">
            <v>笔试占30%，面试占70%（专业测试占35%，课堂教学占40%，结构化面试占25%）</v>
          </cell>
          <cell r="K60">
            <v>72.37</v>
          </cell>
          <cell r="L60">
            <v>1</v>
          </cell>
        </row>
        <row r="61">
          <cell r="C61" t="str">
            <v>王剑</v>
          </cell>
          <cell r="D61" t="str">
            <v>高中物理教师</v>
          </cell>
          <cell r="E61">
            <v>2604182630</v>
          </cell>
          <cell r="F61">
            <v>77.81</v>
          </cell>
          <cell r="G61">
            <v>72</v>
          </cell>
          <cell r="H61">
            <v>67.8</v>
          </cell>
          <cell r="I61">
            <v>63.8</v>
          </cell>
          <cell r="K61">
            <v>71.13</v>
          </cell>
          <cell r="L61">
            <v>2</v>
          </cell>
        </row>
        <row r="62">
          <cell r="C62" t="str">
            <v>周有顺</v>
          </cell>
          <cell r="D62" t="str">
            <v>高中物理教师</v>
          </cell>
          <cell r="E62">
            <v>2604180406</v>
          </cell>
          <cell r="F62">
            <v>75.63</v>
          </cell>
          <cell r="G62">
            <v>47</v>
          </cell>
          <cell r="H62">
            <v>65.400000000000006</v>
          </cell>
          <cell r="I62">
            <v>62.8</v>
          </cell>
          <cell r="K62" t="str">
            <v>/</v>
          </cell>
          <cell r="L62" t="str">
            <v>/</v>
          </cell>
        </row>
        <row r="63">
          <cell r="C63" t="str">
            <v>顾洪旭</v>
          </cell>
          <cell r="D63" t="str">
            <v>高中物理教师</v>
          </cell>
          <cell r="E63">
            <v>2604181208</v>
          </cell>
          <cell r="F63">
            <v>77.5</v>
          </cell>
          <cell r="G63">
            <v>58</v>
          </cell>
          <cell r="H63">
            <v>65.400000000000006</v>
          </cell>
          <cell r="I63">
            <v>61.2</v>
          </cell>
          <cell r="K63" t="str">
            <v>/</v>
          </cell>
          <cell r="L63" t="str">
            <v>/</v>
          </cell>
        </row>
        <row r="64">
          <cell r="C64" t="str">
            <v>唐雅静</v>
          </cell>
          <cell r="D64" t="str">
            <v>高中物理教师</v>
          </cell>
          <cell r="E64">
            <v>2604181211</v>
          </cell>
          <cell r="F64">
            <v>76.56</v>
          </cell>
          <cell r="G64">
            <v>48</v>
          </cell>
          <cell r="H64">
            <v>60.6</v>
          </cell>
          <cell r="I64">
            <v>65.599999999999994</v>
          </cell>
          <cell r="K64" t="str">
            <v>/</v>
          </cell>
          <cell r="L64" t="str">
            <v>/</v>
          </cell>
        </row>
        <row r="65">
          <cell r="C65" t="str">
            <v>李康康</v>
          </cell>
          <cell r="D65" t="str">
            <v>高中物理教师</v>
          </cell>
          <cell r="E65">
            <v>2604181712</v>
          </cell>
          <cell r="F65">
            <v>72.19</v>
          </cell>
          <cell r="G65">
            <v>53</v>
          </cell>
          <cell r="H65">
            <v>69.599999999999994</v>
          </cell>
          <cell r="I65">
            <v>73.599999999999994</v>
          </cell>
          <cell r="K65" t="str">
            <v>/</v>
          </cell>
          <cell r="L65" t="str">
            <v>/</v>
          </cell>
        </row>
        <row r="66">
          <cell r="C66" t="str">
            <v>黄开</v>
          </cell>
          <cell r="D66" t="str">
            <v>高中物理教师</v>
          </cell>
          <cell r="E66">
            <v>2604181720</v>
          </cell>
          <cell r="F66">
            <v>80.94</v>
          </cell>
          <cell r="G66">
            <v>79</v>
          </cell>
          <cell r="H66">
            <v>56.2</v>
          </cell>
          <cell r="I66" t="str">
            <v>/</v>
          </cell>
          <cell r="K66" t="str">
            <v>/</v>
          </cell>
          <cell r="L66" t="str">
            <v>/</v>
          </cell>
        </row>
        <row r="67">
          <cell r="C67" t="str">
            <v>王彤彤</v>
          </cell>
          <cell r="D67" t="str">
            <v>高中物理教师</v>
          </cell>
          <cell r="E67">
            <v>2604182404</v>
          </cell>
          <cell r="F67">
            <v>78.13</v>
          </cell>
          <cell r="G67">
            <v>58</v>
          </cell>
          <cell r="H67">
            <v>65.599999999999994</v>
          </cell>
          <cell r="I67">
            <v>66.599999999999994</v>
          </cell>
          <cell r="K67" t="str">
            <v>/</v>
          </cell>
          <cell r="L67" t="str">
            <v>/</v>
          </cell>
        </row>
        <row r="69">
          <cell r="C69" t="str">
            <v>姓名</v>
          </cell>
          <cell r="D69" t="str">
            <v>岗位名称</v>
          </cell>
          <cell r="E69" t="str">
            <v>准考证号</v>
          </cell>
          <cell r="F69" t="str">
            <v>笔试成绩</v>
          </cell>
          <cell r="G69" t="str">
            <v>面试成绩</v>
          </cell>
          <cell r="J69" t="str">
            <v>考试形式和所占比例</v>
          </cell>
          <cell r="K69" t="str">
            <v>总成绩</v>
          </cell>
          <cell r="L69" t="str">
            <v>排序</v>
          </cell>
        </row>
        <row r="70">
          <cell r="F70" t="str">
            <v>百分制</v>
          </cell>
          <cell r="G70" t="str">
            <v>专业测试成绩</v>
          </cell>
          <cell r="H70" t="str">
            <v>课堂教学成绩</v>
          </cell>
          <cell r="I70" t="str">
            <v>结构化面试成绩</v>
          </cell>
        </row>
        <row r="71">
          <cell r="G71" t="str">
            <v>百分制</v>
          </cell>
          <cell r="H71" t="str">
            <v>百分制</v>
          </cell>
          <cell r="I71" t="str">
            <v>百分制</v>
          </cell>
        </row>
        <row r="72">
          <cell r="C72" t="str">
            <v>蒋丽</v>
          </cell>
          <cell r="D72" t="str">
            <v>高中化学教师</v>
          </cell>
          <cell r="E72">
            <v>2605130507</v>
          </cell>
          <cell r="F72">
            <v>75.63</v>
          </cell>
          <cell r="G72">
            <v>63</v>
          </cell>
          <cell r="H72">
            <v>78.599999999999994</v>
          </cell>
          <cell r="I72">
            <v>81</v>
          </cell>
          <cell r="J72" t="str">
            <v>笔试占30%，面试占70%（专业测试占35%，课堂教学占40%，结构化面试占25%）</v>
          </cell>
          <cell r="K72">
            <v>74.31</v>
          </cell>
          <cell r="L72">
            <v>1</v>
          </cell>
        </row>
        <row r="73">
          <cell r="C73" t="str">
            <v>童飞</v>
          </cell>
          <cell r="D73" t="str">
            <v>高中化学教师</v>
          </cell>
          <cell r="E73">
            <v>2605131818</v>
          </cell>
          <cell r="F73">
            <v>78.44</v>
          </cell>
          <cell r="G73">
            <v>62</v>
          </cell>
          <cell r="H73">
            <v>74.599999999999994</v>
          </cell>
          <cell r="I73">
            <v>63.2</v>
          </cell>
          <cell r="K73">
            <v>70.67</v>
          </cell>
          <cell r="L73">
            <v>2</v>
          </cell>
        </row>
        <row r="74">
          <cell r="C74" t="str">
            <v>李认</v>
          </cell>
          <cell r="D74" t="str">
            <v>高中化学教师</v>
          </cell>
          <cell r="E74">
            <v>2605131124</v>
          </cell>
          <cell r="F74">
            <v>70.63</v>
          </cell>
          <cell r="G74">
            <v>68</v>
          </cell>
          <cell r="H74">
            <v>57.2</v>
          </cell>
          <cell r="I74">
            <v>59.2</v>
          </cell>
          <cell r="K74" t="str">
            <v>/</v>
          </cell>
          <cell r="L74" t="str">
            <v>/</v>
          </cell>
        </row>
        <row r="75">
          <cell r="C75" t="str">
            <v>张凤海</v>
          </cell>
          <cell r="D75" t="str">
            <v>高中化学教师</v>
          </cell>
          <cell r="E75">
            <v>2605131812</v>
          </cell>
          <cell r="F75">
            <v>72.5</v>
          </cell>
          <cell r="G75">
            <v>64</v>
          </cell>
          <cell r="H75">
            <v>71.599999999999994</v>
          </cell>
          <cell r="I75">
            <v>51.2</v>
          </cell>
          <cell r="K75" t="str">
            <v>/</v>
          </cell>
          <cell r="L75" t="str">
            <v>/</v>
          </cell>
        </row>
        <row r="76">
          <cell r="C76" t="str">
            <v>程渡安</v>
          </cell>
          <cell r="D76" t="str">
            <v>高中化学教师</v>
          </cell>
          <cell r="E76">
            <v>2605132115</v>
          </cell>
          <cell r="F76">
            <v>75</v>
          </cell>
          <cell r="G76">
            <v>42</v>
          </cell>
          <cell r="H76">
            <v>57.6</v>
          </cell>
          <cell r="I76" t="str">
            <v>/</v>
          </cell>
          <cell r="K76" t="str">
            <v>/</v>
          </cell>
          <cell r="L76" t="str">
            <v>/</v>
          </cell>
        </row>
        <row r="77">
          <cell r="C77" t="str">
            <v>朱礼枭</v>
          </cell>
          <cell r="D77" t="str">
            <v>高中化学教师</v>
          </cell>
          <cell r="E77">
            <v>2605132524</v>
          </cell>
          <cell r="F77">
            <v>76.88</v>
          </cell>
          <cell r="G77">
            <v>53</v>
          </cell>
          <cell r="H77">
            <v>61.4</v>
          </cell>
          <cell r="I77">
            <v>56.6</v>
          </cell>
          <cell r="K77" t="str">
            <v>/</v>
          </cell>
          <cell r="L77" t="str">
            <v>/</v>
          </cell>
        </row>
        <row r="78">
          <cell r="C78" t="str">
            <v>葛晶</v>
          </cell>
          <cell r="D78" t="str">
            <v>高中化学教师</v>
          </cell>
          <cell r="E78">
            <v>2605132525</v>
          </cell>
          <cell r="F78">
            <v>73.13</v>
          </cell>
          <cell r="G78">
            <v>56</v>
          </cell>
          <cell r="H78">
            <v>67.599999999999994</v>
          </cell>
          <cell r="I78">
            <v>57.2</v>
          </cell>
          <cell r="K78" t="str">
            <v>/</v>
          </cell>
          <cell r="L78" t="str">
            <v>/</v>
          </cell>
        </row>
        <row r="79">
          <cell r="C79" t="str">
            <v>宋孝艳</v>
          </cell>
          <cell r="D79" t="str">
            <v>高中化学教师</v>
          </cell>
          <cell r="E79">
            <v>2605132810</v>
          </cell>
          <cell r="F79">
            <v>71.25</v>
          </cell>
          <cell r="G79">
            <v>34</v>
          </cell>
          <cell r="H79">
            <v>66.400000000000006</v>
          </cell>
          <cell r="I79">
            <v>57.4</v>
          </cell>
          <cell r="K79" t="str">
            <v>/</v>
          </cell>
          <cell r="L79" t="str">
            <v>/</v>
          </cell>
        </row>
        <row r="81">
          <cell r="C81" t="str">
            <v>姓名</v>
          </cell>
          <cell r="D81" t="str">
            <v>岗位名称</v>
          </cell>
          <cell r="E81" t="str">
            <v>准考证号</v>
          </cell>
          <cell r="F81" t="str">
            <v>笔试成绩</v>
          </cell>
          <cell r="G81" t="str">
            <v>面试成绩</v>
          </cell>
          <cell r="J81" t="str">
            <v>考试形式和所占比例</v>
          </cell>
          <cell r="K81" t="str">
            <v>总成绩</v>
          </cell>
          <cell r="L81" t="str">
            <v>排序</v>
          </cell>
        </row>
        <row r="82">
          <cell r="F82" t="str">
            <v>百分制</v>
          </cell>
          <cell r="G82" t="str">
            <v>专业测试成绩</v>
          </cell>
          <cell r="H82" t="str">
            <v>课堂教学成绩</v>
          </cell>
          <cell r="I82" t="str">
            <v>结构化面试成绩</v>
          </cell>
        </row>
        <row r="83">
          <cell r="G83" t="str">
            <v>百分制</v>
          </cell>
          <cell r="H83" t="str">
            <v>百分制</v>
          </cell>
          <cell r="I83" t="str">
            <v>百分制</v>
          </cell>
        </row>
        <row r="84">
          <cell r="C84" t="str">
            <v>丁佳佳</v>
          </cell>
          <cell r="D84" t="str">
            <v>高中生物教师</v>
          </cell>
          <cell r="E84">
            <v>2606053009</v>
          </cell>
          <cell r="F84">
            <v>79.38</v>
          </cell>
          <cell r="G84">
            <v>64</v>
          </cell>
          <cell r="H84">
            <v>85.4</v>
          </cell>
          <cell r="I84">
            <v>85</v>
          </cell>
          <cell r="J84" t="str">
            <v>笔试占30%，面试占70%（专业测试占35%，课堂教学占40%，结构化面试占25%）</v>
          </cell>
          <cell r="K84">
            <v>78.28</v>
          </cell>
          <cell r="L84">
            <v>1</v>
          </cell>
        </row>
        <row r="85">
          <cell r="C85" t="str">
            <v>翟梦凡</v>
          </cell>
          <cell r="D85" t="str">
            <v>高中生物教师</v>
          </cell>
          <cell r="E85">
            <v>2606051014</v>
          </cell>
          <cell r="F85">
            <v>74.38</v>
          </cell>
          <cell r="G85">
            <v>68</v>
          </cell>
          <cell r="H85">
            <v>70.599999999999994</v>
          </cell>
          <cell r="I85">
            <v>73</v>
          </cell>
          <cell r="K85">
            <v>71.52</v>
          </cell>
          <cell r="L85">
            <v>2</v>
          </cell>
        </row>
        <row r="86">
          <cell r="C86" t="str">
            <v>陆宁</v>
          </cell>
          <cell r="D86" t="str">
            <v>高中生物教师</v>
          </cell>
          <cell r="E86">
            <v>2606051713</v>
          </cell>
          <cell r="F86">
            <v>82.19</v>
          </cell>
          <cell r="G86">
            <v>56</v>
          </cell>
          <cell r="H86">
            <v>62.8</v>
          </cell>
          <cell r="I86">
            <v>62.6</v>
          </cell>
          <cell r="K86" t="str">
            <v>/</v>
          </cell>
          <cell r="L86" t="str">
            <v>/</v>
          </cell>
        </row>
        <row r="88">
          <cell r="C88" t="str">
            <v>姓名</v>
          </cell>
          <cell r="D88" t="str">
            <v>岗位名称</v>
          </cell>
          <cell r="E88" t="str">
            <v>准考证号</v>
          </cell>
          <cell r="F88" t="str">
            <v>笔试成绩</v>
          </cell>
          <cell r="G88" t="str">
            <v>面试成绩</v>
          </cell>
          <cell r="J88" t="str">
            <v>考试形式和所占比例</v>
          </cell>
          <cell r="K88" t="str">
            <v>总成绩</v>
          </cell>
          <cell r="L88" t="str">
            <v>排序</v>
          </cell>
        </row>
        <row r="89">
          <cell r="F89" t="str">
            <v>百分制</v>
          </cell>
          <cell r="G89" t="str">
            <v>专业测试成绩</v>
          </cell>
          <cell r="H89" t="str">
            <v>课堂教学成绩</v>
          </cell>
          <cell r="I89" t="str">
            <v>结构化面试成绩</v>
          </cell>
        </row>
        <row r="90">
          <cell r="G90" t="str">
            <v>百分制</v>
          </cell>
          <cell r="H90" t="str">
            <v>百分制</v>
          </cell>
          <cell r="I90" t="str">
            <v>百分制</v>
          </cell>
        </row>
        <row r="91">
          <cell r="C91" t="str">
            <v>滕洁</v>
          </cell>
          <cell r="D91" t="str">
            <v>高中政治教师</v>
          </cell>
          <cell r="E91">
            <v>2607090518</v>
          </cell>
          <cell r="F91">
            <v>73.44</v>
          </cell>
          <cell r="G91">
            <v>64</v>
          </cell>
          <cell r="H91">
            <v>71.400000000000006</v>
          </cell>
          <cell r="I91">
            <v>70.8</v>
          </cell>
          <cell r="J91" t="str">
            <v>笔试占30%，面试占70%（专业测试占35%，课堂教学占40%，结构化面试占25%）</v>
          </cell>
          <cell r="K91">
            <v>70.09</v>
          </cell>
          <cell r="L91">
            <v>1</v>
          </cell>
        </row>
        <row r="92">
          <cell r="C92" t="str">
            <v>高宁蒙</v>
          </cell>
          <cell r="D92" t="str">
            <v>高中政治教师</v>
          </cell>
          <cell r="E92">
            <v>2607090410</v>
          </cell>
          <cell r="F92">
            <v>64.69</v>
          </cell>
          <cell r="G92">
            <v>61</v>
          </cell>
          <cell r="H92">
            <v>66.2</v>
          </cell>
          <cell r="I92">
            <v>71</v>
          </cell>
          <cell r="K92">
            <v>65.31</v>
          </cell>
          <cell r="L92">
            <v>2</v>
          </cell>
        </row>
        <row r="93">
          <cell r="C93" t="str">
            <v>陈腾</v>
          </cell>
          <cell r="D93" t="str">
            <v>高中政治教师</v>
          </cell>
          <cell r="E93">
            <v>2607091017</v>
          </cell>
          <cell r="F93">
            <v>71.56</v>
          </cell>
          <cell r="G93">
            <v>66</v>
          </cell>
          <cell r="H93">
            <v>55</v>
          </cell>
          <cell r="I93" t="str">
            <v>/</v>
          </cell>
          <cell r="K93" t="str">
            <v>/</v>
          </cell>
          <cell r="L93" t="str">
            <v>/</v>
          </cell>
        </row>
        <row r="94">
          <cell r="C94" t="str">
            <v>袁训虎</v>
          </cell>
          <cell r="D94" t="str">
            <v>高中政治教师</v>
          </cell>
          <cell r="E94">
            <v>2607091520</v>
          </cell>
          <cell r="F94">
            <v>73.13</v>
          </cell>
          <cell r="G94">
            <v>52</v>
          </cell>
          <cell r="H94">
            <v>59.4</v>
          </cell>
          <cell r="I94" t="str">
            <v>/</v>
          </cell>
          <cell r="K94" t="str">
            <v>/</v>
          </cell>
          <cell r="L94" t="str">
            <v>/</v>
          </cell>
        </row>
        <row r="95">
          <cell r="C95" t="str">
            <v>程旋</v>
          </cell>
          <cell r="D95" t="str">
            <v>高中政治教师</v>
          </cell>
          <cell r="E95">
            <v>2607090825</v>
          </cell>
          <cell r="F95">
            <v>72.81</v>
          </cell>
          <cell r="G95">
            <v>55</v>
          </cell>
          <cell r="H95">
            <v>56</v>
          </cell>
          <cell r="I95">
            <v>60.2</v>
          </cell>
          <cell r="K95" t="str">
            <v>/</v>
          </cell>
          <cell r="L95" t="str">
            <v>/</v>
          </cell>
        </row>
        <row r="96">
          <cell r="C96" t="str">
            <v>武明明</v>
          </cell>
          <cell r="D96" t="str">
            <v>高中政治教师</v>
          </cell>
          <cell r="E96">
            <v>2607091720</v>
          </cell>
          <cell r="F96">
            <v>69.06</v>
          </cell>
          <cell r="G96">
            <v>57</v>
          </cell>
          <cell r="H96">
            <v>53.8</v>
          </cell>
          <cell r="I96">
            <v>63</v>
          </cell>
          <cell r="K96" t="str">
            <v>/</v>
          </cell>
          <cell r="L96" t="str">
            <v>/</v>
          </cell>
        </row>
        <row r="98">
          <cell r="C98" t="str">
            <v>姓名</v>
          </cell>
          <cell r="D98" t="str">
            <v>岗位名称</v>
          </cell>
          <cell r="E98" t="str">
            <v>准考证号</v>
          </cell>
          <cell r="F98" t="str">
            <v>笔试成绩</v>
          </cell>
          <cell r="G98" t="str">
            <v>面试成绩</v>
          </cell>
          <cell r="J98" t="str">
            <v>考试形式和所占比例</v>
          </cell>
          <cell r="K98" t="str">
            <v>总成绩</v>
          </cell>
          <cell r="L98" t="str">
            <v>排序</v>
          </cell>
        </row>
        <row r="99">
          <cell r="F99" t="str">
            <v>百分制</v>
          </cell>
          <cell r="G99" t="str">
            <v>专业测试成绩</v>
          </cell>
          <cell r="H99" t="str">
            <v>课堂教学成绩</v>
          </cell>
          <cell r="I99" t="str">
            <v>结构化面试成绩</v>
          </cell>
        </row>
        <row r="100">
          <cell r="G100" t="str">
            <v>百分制</v>
          </cell>
          <cell r="H100" t="str">
            <v>百分制</v>
          </cell>
          <cell r="I100" t="str">
            <v>百分制</v>
          </cell>
        </row>
        <row r="101">
          <cell r="C101" t="str">
            <v>徐宇辰</v>
          </cell>
          <cell r="D101" t="str">
            <v>高中通用技术教师</v>
          </cell>
          <cell r="E101">
            <v>2614132910</v>
          </cell>
          <cell r="F101">
            <v>63.44</v>
          </cell>
          <cell r="G101">
            <v>42.8</v>
          </cell>
          <cell r="H101">
            <v>52.2</v>
          </cell>
          <cell r="I101">
            <v>62.4</v>
          </cell>
          <cell r="J101" t="str">
            <v>笔试占30%，面试占70%（专业测试占35%，课堂教学占40%，结构化面试占25%）</v>
          </cell>
          <cell r="K101" t="str">
            <v>/</v>
          </cell>
          <cell r="L101" t="str">
            <v>/</v>
          </cell>
        </row>
        <row r="102">
          <cell r="C102" t="str">
            <v>廖韦一</v>
          </cell>
          <cell r="D102" t="str">
            <v>高中通用技术教师</v>
          </cell>
          <cell r="E102">
            <v>2614132920</v>
          </cell>
          <cell r="F102">
            <v>55.94</v>
          </cell>
          <cell r="G102">
            <v>42</v>
          </cell>
          <cell r="H102">
            <v>54.8</v>
          </cell>
          <cell r="I102">
            <v>66</v>
          </cell>
          <cell r="K102" t="str">
            <v>/</v>
          </cell>
          <cell r="L102" t="str">
            <v>/</v>
          </cell>
        </row>
        <row r="103">
          <cell r="C103" t="str">
            <v>刘烨</v>
          </cell>
          <cell r="D103" t="str">
            <v>高中通用技术教师</v>
          </cell>
          <cell r="E103">
            <v>2614132921</v>
          </cell>
          <cell r="F103">
            <v>62.81</v>
          </cell>
          <cell r="G103">
            <v>61.8</v>
          </cell>
          <cell r="H103">
            <v>54</v>
          </cell>
          <cell r="I103" t="str">
            <v>/</v>
          </cell>
          <cell r="K103" t="str">
            <v>/</v>
          </cell>
          <cell r="L103" t="str">
            <v>/</v>
          </cell>
        </row>
        <row r="105">
          <cell r="C105" t="str">
            <v>姓名</v>
          </cell>
          <cell r="D105" t="str">
            <v>岗位名称</v>
          </cell>
          <cell r="E105" t="str">
            <v>准考证号</v>
          </cell>
          <cell r="F105" t="str">
            <v>笔试成绩</v>
          </cell>
          <cell r="G105" t="str">
            <v>面试成绩</v>
          </cell>
          <cell r="J105" t="str">
            <v>考试形式和所占比例</v>
          </cell>
          <cell r="K105" t="str">
            <v>总成绩</v>
          </cell>
          <cell r="L105" t="str">
            <v>排序</v>
          </cell>
        </row>
        <row r="106">
          <cell r="F106" t="str">
            <v>百分制</v>
          </cell>
          <cell r="G106" t="str">
            <v>专业测试成绩</v>
          </cell>
          <cell r="H106" t="str">
            <v>课堂教学成绩</v>
          </cell>
          <cell r="I106" t="str">
            <v>结构化面试成绩</v>
          </cell>
        </row>
        <row r="107">
          <cell r="G107" t="str">
            <v>百分制</v>
          </cell>
          <cell r="H107" t="str">
            <v>百分制</v>
          </cell>
          <cell r="I107" t="str">
            <v>百分制</v>
          </cell>
        </row>
        <row r="108">
          <cell r="C108" t="str">
            <v>孙贝宁</v>
          </cell>
          <cell r="D108" t="str">
            <v>高中体育教师1</v>
          </cell>
          <cell r="E108">
            <v>2611113006</v>
          </cell>
          <cell r="F108">
            <v>68.13</v>
          </cell>
          <cell r="G108">
            <v>60.8</v>
          </cell>
          <cell r="H108">
            <v>67.8</v>
          </cell>
          <cell r="I108">
            <v>64</v>
          </cell>
          <cell r="J108" t="str">
            <v>笔试占30%，面试占70%（专业测试占35%，课堂教学占40%，结构化面试占25%）</v>
          </cell>
          <cell r="K108">
            <v>65.52</v>
          </cell>
          <cell r="L108">
            <v>1</v>
          </cell>
        </row>
        <row r="109">
          <cell r="C109" t="str">
            <v>李胜琼</v>
          </cell>
          <cell r="D109" t="str">
            <v>高中体育教师1</v>
          </cell>
          <cell r="E109">
            <v>2611111209</v>
          </cell>
          <cell r="F109">
            <v>67.19</v>
          </cell>
          <cell r="G109">
            <v>52.2</v>
          </cell>
          <cell r="H109" t="str">
            <v>/</v>
          </cell>
          <cell r="I109" t="str">
            <v>/</v>
          </cell>
          <cell r="K109" t="str">
            <v>/</v>
          </cell>
          <cell r="L109" t="str">
            <v>/</v>
          </cell>
        </row>
        <row r="110">
          <cell r="C110" t="str">
            <v>陈子昂</v>
          </cell>
          <cell r="D110" t="str">
            <v>高中体育教师1</v>
          </cell>
          <cell r="E110">
            <v>2611113214</v>
          </cell>
          <cell r="F110">
            <v>64.06</v>
          </cell>
          <cell r="G110">
            <v>43.2</v>
          </cell>
          <cell r="H110">
            <v>47</v>
          </cell>
          <cell r="I110">
            <v>48.6</v>
          </cell>
          <cell r="K110" t="str">
            <v>/</v>
          </cell>
          <cell r="L110" t="str">
            <v>/</v>
          </cell>
        </row>
        <row r="112">
          <cell r="C112" t="str">
            <v>姓名</v>
          </cell>
          <cell r="D112" t="str">
            <v>岗位名称</v>
          </cell>
          <cell r="E112" t="str">
            <v>准考证号</v>
          </cell>
          <cell r="F112" t="str">
            <v>笔试成绩</v>
          </cell>
          <cell r="G112" t="str">
            <v>面试成绩</v>
          </cell>
          <cell r="J112" t="str">
            <v>考试形式和所占比例</v>
          </cell>
          <cell r="K112" t="str">
            <v>总成绩</v>
          </cell>
          <cell r="L112" t="str">
            <v>排序</v>
          </cell>
        </row>
        <row r="113">
          <cell r="F113" t="str">
            <v>百分制</v>
          </cell>
          <cell r="G113" t="str">
            <v>专业测试成绩</v>
          </cell>
          <cell r="H113" t="str">
            <v>课堂教学成绩</v>
          </cell>
          <cell r="I113" t="str">
            <v>结构化面试成绩</v>
          </cell>
        </row>
        <row r="114">
          <cell r="G114" t="str">
            <v>百分制</v>
          </cell>
          <cell r="H114" t="str">
            <v>百分制</v>
          </cell>
          <cell r="I114" t="str">
            <v>百分制</v>
          </cell>
        </row>
        <row r="115">
          <cell r="C115" t="str">
            <v>晏晓娟</v>
          </cell>
          <cell r="D115" t="str">
            <v>高中体育教师2</v>
          </cell>
          <cell r="E115">
            <v>2611113518</v>
          </cell>
          <cell r="F115">
            <v>60.63</v>
          </cell>
          <cell r="G115">
            <v>65.2</v>
          </cell>
          <cell r="H115">
            <v>73.599999999999994</v>
          </cell>
          <cell r="I115">
            <v>69.400000000000006</v>
          </cell>
          <cell r="J115" t="str">
            <v>笔试占30%，面试占70%（专业测试占35%，课堂教学占40%，结构化面试占25%）</v>
          </cell>
          <cell r="K115">
            <v>66.92</v>
          </cell>
          <cell r="L115">
            <v>1</v>
          </cell>
        </row>
        <row r="116">
          <cell r="C116" t="str">
            <v>杜海文</v>
          </cell>
          <cell r="D116" t="str">
            <v>高中体育教师2</v>
          </cell>
          <cell r="E116">
            <v>2611111325</v>
          </cell>
          <cell r="F116">
            <v>61.56</v>
          </cell>
          <cell r="G116">
            <v>60.4</v>
          </cell>
          <cell r="H116">
            <v>48.6</v>
          </cell>
          <cell r="I116">
            <v>57.2</v>
          </cell>
          <cell r="K116" t="str">
            <v>/</v>
          </cell>
          <cell r="L116" t="str">
            <v>/</v>
          </cell>
        </row>
        <row r="117">
          <cell r="C117" t="str">
            <v>周舟</v>
          </cell>
          <cell r="D117" t="str">
            <v>高中体育教师2</v>
          </cell>
          <cell r="E117">
            <v>2611113330</v>
          </cell>
          <cell r="F117">
            <v>65.31</v>
          </cell>
          <cell r="G117">
            <v>55.2</v>
          </cell>
          <cell r="H117">
            <v>57</v>
          </cell>
          <cell r="I117">
            <v>53.6</v>
          </cell>
          <cell r="K117" t="str">
            <v>/</v>
          </cell>
          <cell r="L117" t="str">
            <v>/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N13"/>
  <sheetViews>
    <sheetView tabSelected="1" view="pageBreakPreview" zoomScale="60" zoomScaleNormal="90" workbookViewId="0">
      <selection activeCell="A5" sqref="A5:XFD13"/>
    </sheetView>
  </sheetViews>
  <sheetFormatPr defaultColWidth="9" defaultRowHeight="15.65" x14ac:dyDescent="0.25"/>
  <cols>
    <col min="1" max="1" width="5.21875" style="1" customWidth="1"/>
    <col min="2" max="2" width="16.77734375" style="1" customWidth="1"/>
    <col min="3" max="3" width="23.5546875" style="1" customWidth="1"/>
    <col min="4" max="4" width="18.88671875" style="1" customWidth="1"/>
    <col min="5" max="5" width="10.109375" style="1" customWidth="1"/>
    <col min="6" max="6" width="13.21875" style="1" customWidth="1"/>
    <col min="7" max="7" width="12.109375" style="1"/>
    <col min="8" max="8" width="29" style="1" customWidth="1"/>
    <col min="9" max="9" width="19.109375" style="1" customWidth="1"/>
    <col min="10" max="10" width="15.6640625" style="1" customWidth="1"/>
    <col min="11" max="11" width="7.6640625" style="1" customWidth="1"/>
    <col min="12" max="12" width="9.21875" style="1" customWidth="1"/>
    <col min="13" max="13" width="8.77734375" style="1" customWidth="1"/>
    <col min="14" max="14" width="7.6640625" style="1" customWidth="1"/>
    <col min="15" max="15" width="8.44140625" style="1" customWidth="1"/>
    <col min="16" max="17" width="6.21875" style="1" customWidth="1"/>
    <col min="18" max="18" width="5.44140625" style="1" customWidth="1"/>
    <col min="19" max="19" width="6.33203125" style="1" customWidth="1"/>
    <col min="20" max="20" width="9.6640625" style="1" customWidth="1"/>
    <col min="21" max="16212" width="9" style="1"/>
    <col min="16213" max="16384" width="9" style="4"/>
  </cols>
  <sheetData>
    <row r="1" spans="1:25" ht="27.7" customHeight="1" x14ac:dyDescent="0.25">
      <c r="A1" s="16" t="s">
        <v>0</v>
      </c>
      <c r="B1" s="16"/>
    </row>
    <row r="2" spans="1:25" s="1" customFormat="1" ht="26.3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5" s="2" customFormat="1" ht="26.3" customHeight="1" x14ac:dyDescent="0.25">
      <c r="A3" s="21" t="s">
        <v>2</v>
      </c>
      <c r="B3" s="21" t="s">
        <v>3</v>
      </c>
      <c r="C3" s="21" t="s">
        <v>4</v>
      </c>
      <c r="D3" s="21" t="s">
        <v>5</v>
      </c>
      <c r="E3" s="23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18" t="s">
        <v>12</v>
      </c>
      <c r="L3" s="19"/>
      <c r="M3" s="19"/>
      <c r="N3" s="20"/>
      <c r="O3" s="24" t="s">
        <v>13</v>
      </c>
      <c r="P3" s="21" t="s">
        <v>14</v>
      </c>
      <c r="Q3" s="21" t="s">
        <v>15</v>
      </c>
      <c r="R3" s="21" t="s">
        <v>16</v>
      </c>
      <c r="S3" s="21" t="s">
        <v>17</v>
      </c>
      <c r="T3" s="21" t="s">
        <v>18</v>
      </c>
    </row>
    <row r="4" spans="1:25" s="2" customFormat="1" ht="106.4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5" t="s">
        <v>19</v>
      </c>
      <c r="L4" s="5" t="s">
        <v>20</v>
      </c>
      <c r="M4" s="5" t="s">
        <v>21</v>
      </c>
      <c r="N4" s="5" t="s">
        <v>22</v>
      </c>
      <c r="O4" s="25"/>
      <c r="P4" s="22"/>
      <c r="Q4" s="22"/>
      <c r="R4" s="22"/>
      <c r="S4" s="22"/>
      <c r="T4" s="22"/>
    </row>
    <row r="5" spans="1:25" s="3" customFormat="1" ht="59.95" customHeight="1" x14ac:dyDescent="0.25">
      <c r="A5" s="6">
        <v>1</v>
      </c>
      <c r="B5" s="7" t="s">
        <v>23</v>
      </c>
      <c r="C5" s="7" t="s">
        <v>24</v>
      </c>
      <c r="D5" s="7" t="s">
        <v>25</v>
      </c>
      <c r="E5" s="8" t="s">
        <v>26</v>
      </c>
      <c r="F5" s="6">
        <v>2605131823</v>
      </c>
      <c r="G5" s="7" t="s">
        <v>27</v>
      </c>
      <c r="H5" s="7" t="s">
        <v>28</v>
      </c>
      <c r="I5" s="7" t="s">
        <v>29</v>
      </c>
      <c r="J5" s="7" t="s">
        <v>30</v>
      </c>
      <c r="K5" s="9">
        <v>80.31</v>
      </c>
      <c r="L5" s="9">
        <v>79.2</v>
      </c>
      <c r="M5" s="9">
        <v>77</v>
      </c>
      <c r="N5" s="10">
        <v>64</v>
      </c>
      <c r="O5" s="9">
        <v>75.73</v>
      </c>
      <c r="P5" s="11">
        <v>1</v>
      </c>
      <c r="Q5" s="7" t="s">
        <v>31</v>
      </c>
      <c r="R5" s="7" t="s">
        <v>31</v>
      </c>
      <c r="S5" s="7" t="s">
        <v>32</v>
      </c>
      <c r="T5" s="12"/>
      <c r="U5" s="13"/>
      <c r="V5" s="13"/>
      <c r="W5" s="14"/>
      <c r="Y5" s="15"/>
    </row>
    <row r="6" spans="1:25" s="3" customFormat="1" ht="59.95" customHeight="1" x14ac:dyDescent="0.25">
      <c r="A6" s="6">
        <v>2</v>
      </c>
      <c r="B6" s="7" t="s">
        <v>23</v>
      </c>
      <c r="C6" s="7" t="s">
        <v>33</v>
      </c>
      <c r="D6" s="7" t="s">
        <v>34</v>
      </c>
      <c r="E6" s="8" t="s">
        <v>35</v>
      </c>
      <c r="F6" s="6">
        <v>2601081515</v>
      </c>
      <c r="G6" s="7" t="s">
        <v>36</v>
      </c>
      <c r="H6" s="7" t="s">
        <v>37</v>
      </c>
      <c r="I6" s="7" t="s">
        <v>38</v>
      </c>
      <c r="J6" s="7" t="s">
        <v>39</v>
      </c>
      <c r="K6" s="9">
        <v>66.875</v>
      </c>
      <c r="L6" s="9">
        <v>82.2</v>
      </c>
      <c r="M6" s="9">
        <v>81</v>
      </c>
      <c r="N6" s="10"/>
      <c r="O6" s="9">
        <v>77.098500000000001</v>
      </c>
      <c r="P6" s="11">
        <v>1</v>
      </c>
      <c r="Q6" s="7" t="s">
        <v>31</v>
      </c>
      <c r="R6" s="7" t="s">
        <v>31</v>
      </c>
      <c r="S6" s="7" t="s">
        <v>32</v>
      </c>
      <c r="T6" s="12"/>
      <c r="U6" s="13"/>
      <c r="V6" s="13"/>
      <c r="W6" s="14"/>
      <c r="Y6" s="15"/>
    </row>
    <row r="7" spans="1:25" s="3" customFormat="1" ht="59.95" customHeight="1" x14ac:dyDescent="0.25">
      <c r="A7" s="6">
        <v>3</v>
      </c>
      <c r="B7" s="7" t="s">
        <v>23</v>
      </c>
      <c r="C7" s="7" t="s">
        <v>33</v>
      </c>
      <c r="D7" s="7" t="s">
        <v>40</v>
      </c>
      <c r="E7" s="8" t="s">
        <v>41</v>
      </c>
      <c r="F7" s="6">
        <v>2604182218</v>
      </c>
      <c r="G7" s="7" t="s">
        <v>27</v>
      </c>
      <c r="H7" s="7" t="s">
        <v>42</v>
      </c>
      <c r="I7" s="7" t="s">
        <v>29</v>
      </c>
      <c r="J7" s="7" t="s">
        <v>43</v>
      </c>
      <c r="K7" s="9">
        <v>68.125</v>
      </c>
      <c r="L7" s="9">
        <v>77.599999999999994</v>
      </c>
      <c r="M7" s="9">
        <v>78</v>
      </c>
      <c r="N7" s="10"/>
      <c r="O7" s="9">
        <v>74.9255</v>
      </c>
      <c r="P7" s="11">
        <v>1</v>
      </c>
      <c r="Q7" s="7" t="s">
        <v>31</v>
      </c>
      <c r="R7" s="7" t="s">
        <v>31</v>
      </c>
      <c r="S7" s="7" t="s">
        <v>32</v>
      </c>
      <c r="T7" s="12"/>
      <c r="U7" s="13"/>
      <c r="V7" s="13"/>
      <c r="W7" s="14"/>
      <c r="Y7" s="15"/>
    </row>
    <row r="8" spans="1:25" s="3" customFormat="1" ht="59.95" customHeight="1" x14ac:dyDescent="0.25">
      <c r="A8" s="6">
        <v>4</v>
      </c>
      <c r="B8" s="7" t="s">
        <v>23</v>
      </c>
      <c r="C8" s="7" t="s">
        <v>44</v>
      </c>
      <c r="D8" s="7" t="s">
        <v>45</v>
      </c>
      <c r="E8" s="8" t="s">
        <v>46</v>
      </c>
      <c r="F8" s="6">
        <v>2619152427</v>
      </c>
      <c r="G8" s="7" t="s">
        <v>47</v>
      </c>
      <c r="H8" s="7" t="s">
        <v>48</v>
      </c>
      <c r="I8" s="7" t="s">
        <v>49</v>
      </c>
      <c r="J8" s="7" t="s">
        <v>50</v>
      </c>
      <c r="K8" s="9">
        <v>71.56</v>
      </c>
      <c r="L8" s="9">
        <v>76</v>
      </c>
      <c r="M8" s="9">
        <v>87.4</v>
      </c>
      <c r="N8" s="10">
        <v>89</v>
      </c>
      <c r="O8" s="9">
        <v>80.59</v>
      </c>
      <c r="P8" s="11">
        <v>1</v>
      </c>
      <c r="Q8" s="7" t="s">
        <v>31</v>
      </c>
      <c r="R8" s="7" t="s">
        <v>31</v>
      </c>
      <c r="S8" s="7" t="s">
        <v>32</v>
      </c>
      <c r="T8" s="12"/>
      <c r="U8" s="13"/>
      <c r="V8" s="13"/>
      <c r="W8" s="14"/>
      <c r="Y8" s="15"/>
    </row>
    <row r="9" spans="1:25" s="3" customFormat="1" ht="59.95" customHeight="1" x14ac:dyDescent="0.25">
      <c r="A9" s="6">
        <v>5</v>
      </c>
      <c r="B9" s="7" t="s">
        <v>23</v>
      </c>
      <c r="C9" s="7" t="s">
        <v>51</v>
      </c>
      <c r="D9" s="7" t="s">
        <v>52</v>
      </c>
      <c r="E9" s="8" t="s">
        <v>53</v>
      </c>
      <c r="F9" s="6">
        <v>2601071303</v>
      </c>
      <c r="G9" s="7" t="s">
        <v>36</v>
      </c>
      <c r="H9" s="7" t="s">
        <v>54</v>
      </c>
      <c r="I9" s="7" t="s">
        <v>55</v>
      </c>
      <c r="J9" s="7" t="s">
        <v>56</v>
      </c>
      <c r="K9" s="9">
        <v>76.56</v>
      </c>
      <c r="L9" s="9">
        <v>68.2</v>
      </c>
      <c r="M9" s="9">
        <v>68.400000000000006</v>
      </c>
      <c r="N9" s="10">
        <v>72</v>
      </c>
      <c r="O9" s="9">
        <v>71.7</v>
      </c>
      <c r="P9" s="11">
        <v>1</v>
      </c>
      <c r="Q9" s="7" t="s">
        <v>31</v>
      </c>
      <c r="R9" s="7" t="s">
        <v>31</v>
      </c>
      <c r="S9" s="7" t="s">
        <v>32</v>
      </c>
      <c r="T9" s="12"/>
      <c r="U9" s="13"/>
      <c r="V9" s="13"/>
      <c r="W9" s="14"/>
      <c r="Y9" s="15"/>
    </row>
    <row r="10" spans="1:25" s="3" customFormat="1" ht="59.95" customHeight="1" x14ac:dyDescent="0.25">
      <c r="A10" s="6">
        <v>6</v>
      </c>
      <c r="B10" s="7" t="s">
        <v>23</v>
      </c>
      <c r="C10" s="7" t="s">
        <v>51</v>
      </c>
      <c r="D10" s="7" t="s">
        <v>52</v>
      </c>
      <c r="E10" s="8" t="s">
        <v>57</v>
      </c>
      <c r="F10" s="6">
        <v>2601071612</v>
      </c>
      <c r="G10" s="7" t="s">
        <v>36</v>
      </c>
      <c r="H10" s="7" t="s">
        <v>54</v>
      </c>
      <c r="I10" s="7" t="s">
        <v>55</v>
      </c>
      <c r="J10" s="7" t="s">
        <v>56</v>
      </c>
      <c r="K10" s="9">
        <v>65.63</v>
      </c>
      <c r="L10" s="9">
        <v>63</v>
      </c>
      <c r="M10" s="9">
        <v>64.8</v>
      </c>
      <c r="N10" s="10">
        <v>75</v>
      </c>
      <c r="O10" s="9">
        <v>67.23</v>
      </c>
      <c r="P10" s="11">
        <v>3</v>
      </c>
      <c r="Q10" s="7" t="s">
        <v>31</v>
      </c>
      <c r="R10" s="7" t="s">
        <v>31</v>
      </c>
      <c r="S10" s="7" t="s">
        <v>32</v>
      </c>
      <c r="T10" s="12"/>
      <c r="U10" s="13"/>
      <c r="V10" s="13"/>
      <c r="W10" s="14"/>
      <c r="Y10" s="15"/>
    </row>
    <row r="11" spans="1:25" s="3" customFormat="1" ht="59.95" customHeight="1" x14ac:dyDescent="0.25">
      <c r="A11" s="6">
        <v>7</v>
      </c>
      <c r="B11" s="7" t="s">
        <v>23</v>
      </c>
      <c r="C11" s="7" t="s">
        <v>51</v>
      </c>
      <c r="D11" s="7" t="s">
        <v>58</v>
      </c>
      <c r="E11" s="8" t="s">
        <v>59</v>
      </c>
      <c r="F11" s="6">
        <v>2605130507</v>
      </c>
      <c r="G11" s="7" t="s">
        <v>36</v>
      </c>
      <c r="H11" s="7" t="s">
        <v>60</v>
      </c>
      <c r="I11" s="7" t="s">
        <v>61</v>
      </c>
      <c r="J11" s="7" t="s">
        <v>62</v>
      </c>
      <c r="K11" s="9">
        <v>75.63</v>
      </c>
      <c r="L11" s="9">
        <v>81</v>
      </c>
      <c r="M11" s="9">
        <v>78.599999999999994</v>
      </c>
      <c r="N11" s="10">
        <v>63</v>
      </c>
      <c r="O11" s="9">
        <v>74.31</v>
      </c>
      <c r="P11" s="11">
        <v>1</v>
      </c>
      <c r="Q11" s="7" t="s">
        <v>31</v>
      </c>
      <c r="R11" s="7" t="s">
        <v>31</v>
      </c>
      <c r="S11" s="7" t="s">
        <v>32</v>
      </c>
      <c r="T11" s="12"/>
      <c r="U11" s="13"/>
      <c r="V11" s="13"/>
      <c r="W11" s="14"/>
      <c r="Y11" s="15"/>
    </row>
    <row r="12" spans="1:25" s="3" customFormat="1" ht="59.95" customHeight="1" x14ac:dyDescent="0.25">
      <c r="A12" s="6">
        <v>8</v>
      </c>
      <c r="B12" s="7" t="s">
        <v>23</v>
      </c>
      <c r="C12" s="7" t="s">
        <v>51</v>
      </c>
      <c r="D12" s="7" t="str">
        <f>VLOOKUP(E12,[1]Sheet1!$C$4:$K$117,2,0)</f>
        <v>高中语文教师1</v>
      </c>
      <c r="E12" s="8" t="s">
        <v>63</v>
      </c>
      <c r="F12" s="6">
        <f>VLOOKUP(E12,[1]Sheet1!$C$4:$K$117,3,0)</f>
        <v>2601082207</v>
      </c>
      <c r="G12" s="7" t="s">
        <v>36</v>
      </c>
      <c r="H12" s="7" t="s">
        <v>64</v>
      </c>
      <c r="I12" s="7" t="s">
        <v>65</v>
      </c>
      <c r="J12" s="7" t="s">
        <v>66</v>
      </c>
      <c r="K12" s="9">
        <f>VLOOKUP(E12,[1]Sheet1!$C$4:$K$117,4,0)</f>
        <v>63.75</v>
      </c>
      <c r="L12" s="9">
        <f>VLOOKUP(E12,[1]Sheet1!$C$4:$K$117,7,0)</f>
        <v>62.8</v>
      </c>
      <c r="M12" s="9">
        <f>VLOOKUP(E12,[1]Sheet1!$C$4:$K$117,6,0)</f>
        <v>61.2</v>
      </c>
      <c r="N12" s="10">
        <f>VLOOKUP(E12,[1]Sheet1!$C$4:$K$117,5,0)</f>
        <v>77</v>
      </c>
      <c r="O12" s="9">
        <f>VLOOKUP(E12,[1]Sheet1!$C$4:$K$117,9,0)</f>
        <v>66.12</v>
      </c>
      <c r="P12" s="11">
        <f>VLOOKUP(E12,[1]Sheet1!$C$1:$L$117,10,0)</f>
        <v>4</v>
      </c>
      <c r="Q12" s="7" t="s">
        <v>31</v>
      </c>
      <c r="R12" s="7" t="s">
        <v>31</v>
      </c>
      <c r="S12" s="7" t="s">
        <v>32</v>
      </c>
      <c r="T12" s="12" t="s">
        <v>67</v>
      </c>
      <c r="U12" s="13"/>
      <c r="V12" s="13"/>
      <c r="W12" s="14"/>
      <c r="Y12" s="15"/>
    </row>
    <row r="13" spans="1:25" s="3" customFormat="1" ht="59.95" customHeight="1" x14ac:dyDescent="0.25">
      <c r="A13" s="6">
        <v>9</v>
      </c>
      <c r="B13" s="7" t="s">
        <v>23</v>
      </c>
      <c r="C13" s="7" t="s">
        <v>51</v>
      </c>
      <c r="D13" s="7" t="str">
        <f>VLOOKUP(E13,[1]Sheet1!$C$4:$K$117,2,0)</f>
        <v>高中英语教师1</v>
      </c>
      <c r="E13" s="8" t="s">
        <v>68</v>
      </c>
      <c r="F13" s="6">
        <f>VLOOKUP(E13,[1]Sheet1!$C$4:$K$117,3,0)</f>
        <v>2603168902</v>
      </c>
      <c r="G13" s="7" t="s">
        <v>36</v>
      </c>
      <c r="H13" s="7" t="s">
        <v>69</v>
      </c>
      <c r="I13" s="7" t="s">
        <v>61</v>
      </c>
      <c r="J13" s="7" t="s">
        <v>66</v>
      </c>
      <c r="K13" s="9">
        <f>VLOOKUP(E13,[1]Sheet1!$C$4:$K$117,4,0)</f>
        <v>69.69</v>
      </c>
      <c r="L13" s="9">
        <f>VLOOKUP(E13,[1]Sheet1!$C$4:$K$117,7,0)</f>
        <v>79.400000000000006</v>
      </c>
      <c r="M13" s="9">
        <f>VLOOKUP(E13,[1]Sheet1!$C$4:$K$117,6,0)</f>
        <v>68.599999999999994</v>
      </c>
      <c r="N13" s="10">
        <f>VLOOKUP(E13,[1]Sheet1!$C$4:$K$117,5,0)</f>
        <v>62</v>
      </c>
      <c r="O13" s="9">
        <f>VLOOKUP(E13,[1]Sheet1!$C$4:$K$117,9,0)</f>
        <v>69.2</v>
      </c>
      <c r="P13" s="11">
        <f>VLOOKUP(E13,[1]Sheet1!$C$1:$L$117,10,0)</f>
        <v>3</v>
      </c>
      <c r="Q13" s="7" t="s">
        <v>31</v>
      </c>
      <c r="R13" s="7" t="s">
        <v>31</v>
      </c>
      <c r="S13" s="7" t="s">
        <v>32</v>
      </c>
      <c r="T13" s="12" t="s">
        <v>67</v>
      </c>
      <c r="U13" s="13"/>
      <c r="V13" s="13"/>
      <c r="W13" s="14"/>
      <c r="Y13" s="15"/>
    </row>
  </sheetData>
  <sortState ref="A6:XFD74">
    <sortCondition ref="A6:A74"/>
  </sortState>
  <mergeCells count="19">
    <mergeCell ref="R3:R4"/>
    <mergeCell ref="S3:S4"/>
    <mergeCell ref="T3:T4"/>
    <mergeCell ref="A1:B1"/>
    <mergeCell ref="A2:T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</mergeCells>
  <phoneticPr fontId="9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2026-07-31T03:23:49Z</cp:lastPrinted>
  <dcterms:created xsi:type="dcterms:W3CDTF">2026-01-21T00:00:00Z</dcterms:created>
  <dcterms:modified xsi:type="dcterms:W3CDTF">2026-07-31T03:23:53Z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6A68AE20229A4C928E685A5430AB0DCD_11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